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7.-Cuenta Publica\1er.Trimestre\SIRET\"/>
    </mc:Choice>
  </mc:AlternateContent>
  <xr:revisionPtr revIDLastSave="0" documentId="13_ncr:1_{287CAB7A-DEDD-4447-9981-711CC256F411}" xr6:coauthVersionLast="36" xr6:coauthVersionMax="36" xr10:uidLastSave="{00000000-0000-0000-0000-000000000000}"/>
  <bookViews>
    <workbookView xWindow="0" yWindow="0" windowWidth="19200" windowHeight="7305" tabRatio="885" xr2:uid="{00000000-000D-0000-FFFF-FFFF00000000}"/>
  </bookViews>
  <sheets>
    <sheet name="COG" sheetId="6" r:id="rId1"/>
  </sheets>
  <definedNames>
    <definedName name="_xlnm._FilterDatabase" localSheetId="0" hidden="1">COG!$A$3:$H$76</definedName>
  </definedNames>
  <calcPr calcId="191029"/>
</workbook>
</file>

<file path=xl/calcChain.xml><?xml version="1.0" encoding="utf-8"?>
<calcChain xmlns="http://schemas.openxmlformats.org/spreadsheetml/2006/main">
  <c r="H76" i="6" l="1"/>
  <c r="H75" i="6"/>
  <c r="H69" i="6" s="1"/>
  <c r="H74" i="6"/>
  <c r="H73" i="6"/>
  <c r="H72" i="6"/>
  <c r="H71" i="6"/>
  <c r="H70" i="6"/>
  <c r="H68" i="6"/>
  <c r="H67" i="6"/>
  <c r="H66" i="6"/>
  <c r="H64" i="6"/>
  <c r="H63" i="6"/>
  <c r="H62" i="6"/>
  <c r="H61" i="6"/>
  <c r="H60" i="6"/>
  <c r="H59" i="6"/>
  <c r="H58" i="6"/>
  <c r="H56" i="6"/>
  <c r="H53" i="6" s="1"/>
  <c r="H55" i="6"/>
  <c r="H54" i="6"/>
  <c r="H45" i="6"/>
  <c r="H46" i="6"/>
  <c r="H47" i="6"/>
  <c r="H48" i="6"/>
  <c r="H49" i="6"/>
  <c r="H43" i="6" s="1"/>
  <c r="H50" i="6"/>
  <c r="H51" i="6"/>
  <c r="H52" i="6"/>
  <c r="H44" i="6"/>
  <c r="H35" i="6"/>
  <c r="H36" i="6"/>
  <c r="H37" i="6"/>
  <c r="H38" i="6"/>
  <c r="H39" i="6"/>
  <c r="H40" i="6"/>
  <c r="H41" i="6"/>
  <c r="H42" i="6"/>
  <c r="H34" i="6"/>
  <c r="H25" i="6"/>
  <c r="H26" i="6"/>
  <c r="H27" i="6"/>
  <c r="H28" i="6"/>
  <c r="H29" i="6"/>
  <c r="H30" i="6"/>
  <c r="H31" i="6"/>
  <c r="H32" i="6"/>
  <c r="H24" i="6"/>
  <c r="H15" i="6"/>
  <c r="H16" i="6"/>
  <c r="H17" i="6"/>
  <c r="H18" i="6"/>
  <c r="H19" i="6"/>
  <c r="H20" i="6"/>
  <c r="H21" i="6"/>
  <c r="H22" i="6"/>
  <c r="H14" i="6"/>
  <c r="H7" i="6"/>
  <c r="H8" i="6"/>
  <c r="H9" i="6"/>
  <c r="H10" i="6"/>
  <c r="H11" i="6"/>
  <c r="H12" i="6"/>
  <c r="H6" i="6"/>
  <c r="D69" i="6"/>
  <c r="E69" i="6"/>
  <c r="F69" i="6"/>
  <c r="G69" i="6"/>
  <c r="C69" i="6"/>
  <c r="D65" i="6"/>
  <c r="E65" i="6"/>
  <c r="F65" i="6"/>
  <c r="G65" i="6"/>
  <c r="C65" i="6"/>
  <c r="D57" i="6"/>
  <c r="E57" i="6"/>
  <c r="F57" i="6"/>
  <c r="G57" i="6"/>
  <c r="C57" i="6"/>
  <c r="D53" i="6"/>
  <c r="E53" i="6"/>
  <c r="F53" i="6"/>
  <c r="G53" i="6"/>
  <c r="C53" i="6"/>
  <c r="D43" i="6"/>
  <c r="E43" i="6"/>
  <c r="F43" i="6"/>
  <c r="G43" i="6"/>
  <c r="C43" i="6"/>
  <c r="D33" i="6"/>
  <c r="E33" i="6"/>
  <c r="F33" i="6"/>
  <c r="G33" i="6"/>
  <c r="C33" i="6"/>
  <c r="D23" i="6"/>
  <c r="E23" i="6"/>
  <c r="F23" i="6"/>
  <c r="G23" i="6"/>
  <c r="C23" i="6"/>
  <c r="D13" i="6"/>
  <c r="E13" i="6"/>
  <c r="F13" i="6"/>
  <c r="G13" i="6"/>
  <c r="C13" i="6"/>
  <c r="H13" i="6" l="1"/>
  <c r="G77" i="6"/>
  <c r="H33" i="6"/>
  <c r="H65" i="6"/>
  <c r="E77" i="6"/>
  <c r="H57" i="6"/>
  <c r="H23" i="6"/>
  <c r="D5" i="6"/>
  <c r="D77" i="6" s="1"/>
  <c r="E5" i="6"/>
  <c r="F5" i="6"/>
  <c r="F77" i="6" s="1"/>
  <c r="G5" i="6"/>
  <c r="H5" i="6"/>
  <c r="C5" i="6"/>
  <c r="C77" i="6" s="1"/>
  <c r="H77" i="6" l="1"/>
</calcChain>
</file>

<file path=xl/sharedStrings.xml><?xml version="1.0" encoding="utf-8"?>
<sst xmlns="http://schemas.openxmlformats.org/spreadsheetml/2006/main" count="88" uniqueCount="88">
  <si>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</si>
  <si>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</si>
  <si>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</si>
  <si>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</si>
  <si>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</si>
  <si>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</si>
  <si>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</si>
  <si>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</si>
  <si>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</si>
  <si>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</si>
  <si>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</si>
  <si>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</si>
  <si>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</si>
  <si>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</si>
  <si>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</si>
  <si>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</si>
  <si>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</si>
  <si>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</si>
  <si>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</si>
  <si>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</si>
  <si>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</si>
  <si>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</si>
  <si>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</si>
  <si>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</si>
  <si>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</si>
  <si>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</si>
  <si>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</si>
  <si>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</si>
  <si>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</si>
  <si>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</si>
  <si>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</si>
  <si>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</si>
  <si>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</si>
  <si>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</si>
  <si>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</si>
  <si>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</si>
  <si>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</si>
  <si>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</si>
  <si>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</si>
  <si>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</si>
  <si>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</si>
  <si>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</si>
  <si>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</si>
  <si>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</si>
  <si>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</si>
  <si>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</si>
  <si>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</si>
  <si>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</si>
  <si>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</si>
  <si>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</si>
  <si>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</si>
  <si>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</si>
  <si>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</si>
  <si>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</si>
  <si>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</si>
  <si>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</si>
  <si>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</si>
  <si>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</si>
  <si>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</si>
  <si>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</si>
  <si>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</si>
  <si>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</si>
  <si>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</si>
  <si>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</si>
  <si>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</si>
  <si>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</si>
  <si>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</si>
  <si>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</si>
  <si>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</si>
  <si>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</si>
  <si>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</si>
  <si>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</si>
  <si>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</si>
  <si>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</si>
  <si>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</si>
  <si>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</si>
  <si>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</si>
  <si>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</si>
  <si>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</si>
  <si>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</si>
  <si>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</si>
  <si>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</si>
  <si>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</si>
  <si>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de León, Guanajuato
Estado Analítico del Ejercicio del Presupuesto de Egresos
Clasificación por Objeto del Gasto (Capítulo y Concepto)
Del 01 de Enero al 31 de Marzo de 2021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</si>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</sst>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3" fontId="6" fillId="0" borderId="13" xfId="0" applyNumberFormat="1" applyFont="1" applyFill="1" applyBorder="1" applyProtection="1">
      <protection locked="0"/>
    </xf>
    <xf numFmtId="3" fontId="2" fillId="0" borderId="15" xfId="0" applyNumberFormat="1" applyFont="1" applyFill="1" applyBorder="1" applyProtection="1">
      <protection locked="0"/>
    </xf>
    <xf numFmtId="3" fontId="6" fillId="0" borderId="15" xfId="0" applyNumberFormat="1" applyFont="1" applyFill="1" applyBorder="1" applyProtection="1">
      <protection locked="0"/>
    </xf>
    <xf numFmtId="3" fontId="6" fillId="0" borderId="8" xfId="0" applyNumberFormat="1" applyFont="1" applyFill="1" applyBorder="1" applyProtection="1">
      <protection locked="0"/>
    </xf>
    <xf numFmtId="165" fontId="6" fillId="0" borderId="12" xfId="2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/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165" fontId="6" fillId="0" borderId="12" xfId="2" applyNumberFormat="1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1</xdr:row>
      <xdr:rowOff>0</xdr:rowOff>
    </xdr:to>
    <xdr:pic>
      <xdr:nvPicPr>
        <xdr:cNvPr id="3" name="Imagen 2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4B487758-E94C-433F-AB3A-74F170696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3"/>
  <sheetViews>
    <sheetView showGridLines="0" tabSelected="1" view="pageBreakPreview" zoomScaleNormal="100" zoomScaleSheetLayoutView="100" workbookViewId="0">
      <selection sqref="A1:H1"/>
    </sheetView>
  </sheetViews>
  <sheetFormatPr baseColWidth="10" defaultColWidth="12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20" t="s">
        <v>83</v>
      </c>
      <c r="B1" s="21"/>
      <c r="C1" s="21"/>
      <c r="D1" s="21"/>
      <c r="E1" s="21"/>
      <c r="F1" s="21"/>
      <c r="G1" s="21"/>
      <c r="H1" s="22"/>
    </row>
    <row r="2" spans="1:8" x14ac:dyDescent="0.2">
      <c r="A2" s="25" t="s">
        <v>9</v>
      </c>
      <c r="B2" s="26"/>
      <c r="C2" s="20" t="s">
        <v>15</v>
      </c>
      <c r="D2" s="21"/>
      <c r="E2" s="21"/>
      <c r="F2" s="21"/>
      <c r="G2" s="22"/>
      <c r="H2" s="23" t="s">
        <v>14</v>
      </c>
    </row>
    <row r="3" spans="1:8" ht="24.95" customHeight="1" x14ac:dyDescent="0.2">
      <c r="A3" s="27"/>
      <c r="B3" s="28"/>
      <c r="C3" s="6" t="s">
        <v>10</v>
      </c>
      <c r="D3" s="6" t="s">
        <v>80</v>
      </c>
      <c r="E3" s="6" t="s">
        <v>11</v>
      </c>
      <c r="F3" s="6" t="s">
        <v>12</v>
      </c>
      <c r="G3" s="6" t="s">
        <v>13</v>
      </c>
      <c r="H3" s="24"/>
    </row>
    <row r="4" spans="1:8" x14ac:dyDescent="0.2">
      <c r="A4" s="29"/>
      <c r="B4" s="30"/>
      <c r="C4" s="7">
        <v>1</v>
      </c>
      <c r="D4" s="7">
        <v>2</v>
      </c>
      <c r="E4" s="7" t="s">
        <v>81</v>
      </c>
      <c r="F4" s="7">
        <v>4</v>
      </c>
      <c r="G4" s="7">
        <v>5</v>
      </c>
      <c r="H4" s="7" t="s">
        <v>82</v>
      </c>
    </row>
    <row r="5" spans="1:8" x14ac:dyDescent="0.2">
      <c r="A5" s="11" t="s">
        <v>16</v>
      </c>
      <c r="B5" s="4"/>
      <c r="C5" s="12">
        <f>SUM(C6:C12)</f>
        <v>2520143131.6199994</v>
      </c>
      <c r="D5" s="12">
        <f t="shared" ref="D5:H5" si="0">SUM(D6:D12)</f>
        <v>5859076.3699999992</v>
      </c>
      <c r="E5" s="12">
        <f t="shared" si="0"/>
        <v>2526002207.9899998</v>
      </c>
      <c r="F5" s="12">
        <f t="shared" si="0"/>
        <v>548450455.97000003</v>
      </c>
      <c r="G5" s="12">
        <f t="shared" si="0"/>
        <v>528078106.45000017</v>
      </c>
      <c r="H5" s="12">
        <f t="shared" si="0"/>
        <v>1977551752.0199997</v>
      </c>
    </row>
    <row r="6" spans="1:8" x14ac:dyDescent="0.2">
      <c r="A6" s="2"/>
      <c r="B6" s="8" t="s">
        <v>25</v>
      </c>
      <c r="C6" s="13">
        <v>1023487745.3999999</v>
      </c>
      <c r="D6" s="13">
        <v>-456993.6</v>
      </c>
      <c r="E6" s="13">
        <v>1023030751.8</v>
      </c>
      <c r="F6" s="13">
        <v>255938536.07000002</v>
      </c>
      <c r="G6" s="13">
        <v>255871401.93000013</v>
      </c>
      <c r="H6" s="13">
        <f>E6-F6</f>
        <v>767092215.7299999</v>
      </c>
    </row>
    <row r="7" spans="1:8" x14ac:dyDescent="0.2">
      <c r="A7" s="2"/>
      <c r="B7" s="8" t="s">
        <v>26</v>
      </c>
      <c r="C7" s="13">
        <v>23000000.039999999</v>
      </c>
      <c r="D7" s="13">
        <v>0</v>
      </c>
      <c r="E7" s="13">
        <v>23000000.039999999</v>
      </c>
      <c r="F7" s="13">
        <v>7325224.4699999997</v>
      </c>
      <c r="G7" s="13">
        <v>7325224.4699999997</v>
      </c>
      <c r="H7" s="13">
        <f t="shared" ref="H7:H12" si="1">E7-F7</f>
        <v>15674775.57</v>
      </c>
    </row>
    <row r="8" spans="1:8" x14ac:dyDescent="0.2">
      <c r="A8" s="2"/>
      <c r="B8" s="8" t="s">
        <v>27</v>
      </c>
      <c r="C8" s="13">
        <v>267210559.44</v>
      </c>
      <c r="D8" s="13">
        <v>0</v>
      </c>
      <c r="E8" s="13">
        <v>267210559.44</v>
      </c>
      <c r="F8" s="13">
        <v>51084970.990000017</v>
      </c>
      <c r="G8" s="13">
        <v>50972044.910000019</v>
      </c>
      <c r="H8" s="13">
        <f t="shared" si="1"/>
        <v>216125588.44999999</v>
      </c>
    </row>
    <row r="9" spans="1:8" x14ac:dyDescent="0.2">
      <c r="A9" s="2"/>
      <c r="B9" s="8" t="s">
        <v>1</v>
      </c>
      <c r="C9" s="13">
        <v>490812010.37999982</v>
      </c>
      <c r="D9" s="13">
        <v>1732901.19</v>
      </c>
      <c r="E9" s="13">
        <v>492544911.56999981</v>
      </c>
      <c r="F9" s="13">
        <v>87148234.189999998</v>
      </c>
      <c r="G9" s="13">
        <v>67895203.799999997</v>
      </c>
      <c r="H9" s="13">
        <f t="shared" si="1"/>
        <v>405396677.37999982</v>
      </c>
    </row>
    <row r="10" spans="1:8" x14ac:dyDescent="0.2">
      <c r="A10" s="2"/>
      <c r="B10" s="8" t="s">
        <v>28</v>
      </c>
      <c r="C10" s="13">
        <v>715632816.35999954</v>
      </c>
      <c r="D10" s="13">
        <v>4583168.7799999993</v>
      </c>
      <c r="E10" s="13">
        <v>720215985.13999987</v>
      </c>
      <c r="F10" s="13">
        <v>146953490.24999997</v>
      </c>
      <c r="G10" s="13">
        <v>146014231.34</v>
      </c>
      <c r="H10" s="13">
        <f t="shared" si="1"/>
        <v>573262494.88999987</v>
      </c>
    </row>
    <row r="11" spans="1:8" x14ac:dyDescent="0.2">
      <c r="A11" s="2"/>
      <c r="B11" s="8" t="s">
        <v>2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f t="shared" si="1"/>
        <v>0</v>
      </c>
    </row>
    <row r="12" spans="1:8" x14ac:dyDescent="0.2">
      <c r="A12" s="2"/>
      <c r="B12" s="8" t="s">
        <v>29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f t="shared" si="1"/>
        <v>0</v>
      </c>
    </row>
    <row r="13" spans="1:8" x14ac:dyDescent="0.2">
      <c r="A13" s="11" t="s">
        <v>17</v>
      </c>
      <c r="B13" s="4"/>
      <c r="C13" s="14">
        <f>SUM(C14:C22)</f>
        <v>356760676.76000005</v>
      </c>
      <c r="D13" s="14">
        <f t="shared" ref="D13:H13" si="2">SUM(D14:D22)</f>
        <v>34939791.589999996</v>
      </c>
      <c r="E13" s="14">
        <f t="shared" si="2"/>
        <v>391700468.3500002</v>
      </c>
      <c r="F13" s="14">
        <f t="shared" si="2"/>
        <v>57602473.010000005</v>
      </c>
      <c r="G13" s="14">
        <f t="shared" si="2"/>
        <v>52510833.259999983</v>
      </c>
      <c r="H13" s="14">
        <f t="shared" si="2"/>
        <v>334097995.34000015</v>
      </c>
    </row>
    <row r="14" spans="1:8" x14ac:dyDescent="0.2">
      <c r="A14" s="2"/>
      <c r="B14" s="8" t="s">
        <v>30</v>
      </c>
      <c r="C14" s="13">
        <v>24024078.480000008</v>
      </c>
      <c r="D14" s="13">
        <v>31703.800000000039</v>
      </c>
      <c r="E14" s="13">
        <v>24055782.280000001</v>
      </c>
      <c r="F14" s="13">
        <v>683448.54000000015</v>
      </c>
      <c r="G14" s="13">
        <v>601238.27000000025</v>
      </c>
      <c r="H14" s="13">
        <f>E14-F14</f>
        <v>23372333.740000002</v>
      </c>
    </row>
    <row r="15" spans="1:8" x14ac:dyDescent="0.2">
      <c r="A15" s="2"/>
      <c r="B15" s="8" t="s">
        <v>31</v>
      </c>
      <c r="C15" s="13">
        <v>18329932.780000001</v>
      </c>
      <c r="D15" s="13">
        <v>823152.12999999989</v>
      </c>
      <c r="E15" s="13">
        <v>19153084.909999996</v>
      </c>
      <c r="F15" s="13">
        <v>1101767.24</v>
      </c>
      <c r="G15" s="13">
        <v>1093564.21</v>
      </c>
      <c r="H15" s="13">
        <f t="shared" ref="H15:H22" si="3">E15-F15</f>
        <v>18051317.669999998</v>
      </c>
    </row>
    <row r="16" spans="1:8" x14ac:dyDescent="0.2">
      <c r="A16" s="2"/>
      <c r="B16" s="8" t="s">
        <v>32</v>
      </c>
      <c r="C16" s="13">
        <v>697090.31</v>
      </c>
      <c r="D16" s="13">
        <v>0</v>
      </c>
      <c r="E16" s="13">
        <v>697090.31</v>
      </c>
      <c r="F16" s="13">
        <v>0</v>
      </c>
      <c r="G16" s="13">
        <v>0</v>
      </c>
      <c r="H16" s="13">
        <f t="shared" si="3"/>
        <v>697090.31</v>
      </c>
    </row>
    <row r="17" spans="1:8" x14ac:dyDescent="0.2">
      <c r="A17" s="2"/>
      <c r="B17" s="8" t="s">
        <v>33</v>
      </c>
      <c r="C17" s="13">
        <v>23394501.329999998</v>
      </c>
      <c r="D17" s="13">
        <v>9423503.5399999991</v>
      </c>
      <c r="E17" s="13">
        <v>32818004.869999997</v>
      </c>
      <c r="F17" s="13">
        <v>4711058.4600000009</v>
      </c>
      <c r="G17" s="13">
        <v>4274027.7200000007</v>
      </c>
      <c r="H17" s="13">
        <f t="shared" si="3"/>
        <v>28106946.409999996</v>
      </c>
    </row>
    <row r="18" spans="1:8" x14ac:dyDescent="0.2">
      <c r="A18" s="2"/>
      <c r="B18" s="8" t="s">
        <v>34</v>
      </c>
      <c r="C18" s="13">
        <v>9699209.2199999988</v>
      </c>
      <c r="D18" s="13">
        <v>779387.16999999993</v>
      </c>
      <c r="E18" s="13">
        <v>10478596.390000001</v>
      </c>
      <c r="F18" s="13">
        <v>682625.52</v>
      </c>
      <c r="G18" s="13">
        <v>484047.93</v>
      </c>
      <c r="H18" s="13">
        <f t="shared" si="3"/>
        <v>9795970.870000001</v>
      </c>
    </row>
    <row r="19" spans="1:8" x14ac:dyDescent="0.2">
      <c r="A19" s="2"/>
      <c r="B19" s="8" t="s">
        <v>35</v>
      </c>
      <c r="C19" s="13">
        <v>172053684.06000003</v>
      </c>
      <c r="D19" s="13">
        <v>8941227.9799999967</v>
      </c>
      <c r="E19" s="13">
        <v>180994912.04000014</v>
      </c>
      <c r="F19" s="13">
        <v>43785979.090000011</v>
      </c>
      <c r="G19" s="13">
        <v>40357785.409999989</v>
      </c>
      <c r="H19" s="13">
        <f t="shared" si="3"/>
        <v>137208932.95000014</v>
      </c>
    </row>
    <row r="20" spans="1:8" x14ac:dyDescent="0.2">
      <c r="A20" s="2"/>
      <c r="B20" s="8" t="s">
        <v>36</v>
      </c>
      <c r="C20" s="13">
        <v>31849691.019999996</v>
      </c>
      <c r="D20" s="13">
        <v>9308257.75</v>
      </c>
      <c r="E20" s="13">
        <v>41157948.770000011</v>
      </c>
      <c r="F20" s="13">
        <v>1422270.25</v>
      </c>
      <c r="G20" s="13">
        <v>1409535.94</v>
      </c>
      <c r="H20" s="13">
        <f t="shared" si="3"/>
        <v>39735678.520000011</v>
      </c>
    </row>
    <row r="21" spans="1:8" x14ac:dyDescent="0.2">
      <c r="A21" s="2"/>
      <c r="B21" s="8" t="s">
        <v>37</v>
      </c>
      <c r="C21" s="13">
        <v>2250000</v>
      </c>
      <c r="D21" s="13">
        <v>1340331.55</v>
      </c>
      <c r="E21" s="13">
        <v>3590331.55</v>
      </c>
      <c r="F21" s="13">
        <v>245780.8</v>
      </c>
      <c r="G21" s="13">
        <v>245780.8</v>
      </c>
      <c r="H21" s="13">
        <f t="shared" si="3"/>
        <v>3344550.75</v>
      </c>
    </row>
    <row r="22" spans="1:8" x14ac:dyDescent="0.2">
      <c r="A22" s="2"/>
      <c r="B22" s="8" t="s">
        <v>38</v>
      </c>
      <c r="C22" s="13">
        <v>74462489.560000002</v>
      </c>
      <c r="D22" s="13">
        <v>4292227.67</v>
      </c>
      <c r="E22" s="13">
        <v>78754717.230000004</v>
      </c>
      <c r="F22" s="13">
        <v>4969543.1099999994</v>
      </c>
      <c r="G22" s="13">
        <v>4044852.98</v>
      </c>
      <c r="H22" s="13">
        <f t="shared" si="3"/>
        <v>73785174.120000005</v>
      </c>
    </row>
    <row r="23" spans="1:8" x14ac:dyDescent="0.2">
      <c r="A23" s="11" t="s">
        <v>18</v>
      </c>
      <c r="B23" s="4"/>
      <c r="C23" s="14">
        <f>SUM(C24:C32)</f>
        <v>1221095875.2599998</v>
      </c>
      <c r="D23" s="14">
        <f t="shared" ref="D23:H23" si="4">SUM(D24:D32)</f>
        <v>79021043.180000007</v>
      </c>
      <c r="E23" s="14">
        <f t="shared" si="4"/>
        <v>1300116918.4400001</v>
      </c>
      <c r="F23" s="14">
        <f t="shared" si="4"/>
        <v>204611389.53</v>
      </c>
      <c r="G23" s="14">
        <f t="shared" si="4"/>
        <v>193788794.85999998</v>
      </c>
      <c r="H23" s="14">
        <f t="shared" si="4"/>
        <v>1095505528.9099998</v>
      </c>
    </row>
    <row r="24" spans="1:8" x14ac:dyDescent="0.2">
      <c r="A24" s="2"/>
      <c r="B24" s="8" t="s">
        <v>39</v>
      </c>
      <c r="C24" s="13">
        <v>308887415.56999993</v>
      </c>
      <c r="D24" s="13">
        <v>9758079.4699999988</v>
      </c>
      <c r="E24" s="13">
        <v>318645495.03999996</v>
      </c>
      <c r="F24" s="13">
        <v>50639608.820000008</v>
      </c>
      <c r="G24" s="13">
        <v>50635208.620000012</v>
      </c>
      <c r="H24" s="13">
        <f>E24-F24</f>
        <v>268005886.21999997</v>
      </c>
    </row>
    <row r="25" spans="1:8" x14ac:dyDescent="0.2">
      <c r="A25" s="2"/>
      <c r="B25" s="8" t="s">
        <v>40</v>
      </c>
      <c r="C25" s="13">
        <v>51790189.159999996</v>
      </c>
      <c r="D25" s="13">
        <v>7810269.2000000011</v>
      </c>
      <c r="E25" s="13">
        <v>59600458.359999999</v>
      </c>
      <c r="F25" s="13">
        <v>9532954.8300000019</v>
      </c>
      <c r="G25" s="13">
        <v>9204525.4800000023</v>
      </c>
      <c r="H25" s="13">
        <f t="shared" ref="H25:H32" si="5">E25-F25</f>
        <v>50067503.530000001</v>
      </c>
    </row>
    <row r="26" spans="1:8" x14ac:dyDescent="0.2">
      <c r="A26" s="2"/>
      <c r="B26" s="8" t="s">
        <v>41</v>
      </c>
      <c r="C26" s="13">
        <v>128567003.68999998</v>
      </c>
      <c r="D26" s="13">
        <v>27372321.45999999</v>
      </c>
      <c r="E26" s="13">
        <v>155939325.15000007</v>
      </c>
      <c r="F26" s="13">
        <v>22781673.839999996</v>
      </c>
      <c r="G26" s="13">
        <v>22639684.839999996</v>
      </c>
      <c r="H26" s="13">
        <f t="shared" si="5"/>
        <v>133157651.31000006</v>
      </c>
    </row>
    <row r="27" spans="1:8" x14ac:dyDescent="0.2">
      <c r="A27" s="2"/>
      <c r="B27" s="8" t="s">
        <v>42</v>
      </c>
      <c r="C27" s="13">
        <v>44878187.769999996</v>
      </c>
      <c r="D27" s="13">
        <v>-434980.37000000075</v>
      </c>
      <c r="E27" s="13">
        <v>44443207.399999991</v>
      </c>
      <c r="F27" s="13">
        <v>5132828.2299999986</v>
      </c>
      <c r="G27" s="13">
        <v>5116257.419999999</v>
      </c>
      <c r="H27" s="13">
        <f t="shared" si="5"/>
        <v>39310379.169999994</v>
      </c>
    </row>
    <row r="28" spans="1:8" x14ac:dyDescent="0.2">
      <c r="A28" s="2"/>
      <c r="B28" s="8" t="s">
        <v>43</v>
      </c>
      <c r="C28" s="13">
        <v>477599554.88999999</v>
      </c>
      <c r="D28" s="13">
        <v>24286064.220000006</v>
      </c>
      <c r="E28" s="13">
        <v>501885619.1099999</v>
      </c>
      <c r="F28" s="13">
        <v>64379945.790000007</v>
      </c>
      <c r="G28" s="13">
        <v>55978606.510000005</v>
      </c>
      <c r="H28" s="13">
        <f t="shared" si="5"/>
        <v>437505673.31999987</v>
      </c>
    </row>
    <row r="29" spans="1:8" x14ac:dyDescent="0.2">
      <c r="A29" s="2"/>
      <c r="B29" s="8" t="s">
        <v>44</v>
      </c>
      <c r="C29" s="13">
        <v>84394714.780000016</v>
      </c>
      <c r="D29" s="13">
        <v>3696535.42</v>
      </c>
      <c r="E29" s="13">
        <v>88091250.200000033</v>
      </c>
      <c r="F29" s="13">
        <v>30859716.82</v>
      </c>
      <c r="G29" s="13">
        <v>29149226.82</v>
      </c>
      <c r="H29" s="13">
        <f t="shared" si="5"/>
        <v>57231533.380000032</v>
      </c>
    </row>
    <row r="30" spans="1:8" x14ac:dyDescent="0.2">
      <c r="A30" s="2"/>
      <c r="B30" s="8" t="s">
        <v>45</v>
      </c>
      <c r="C30" s="13">
        <v>4446375.0899999989</v>
      </c>
      <c r="D30" s="13">
        <v>-82199.94</v>
      </c>
      <c r="E30" s="13">
        <v>4364175.1499999994</v>
      </c>
      <c r="F30" s="13">
        <v>72163.349999999991</v>
      </c>
      <c r="G30" s="13">
        <v>68892.349999999991</v>
      </c>
      <c r="H30" s="13">
        <f t="shared" si="5"/>
        <v>4292011.8</v>
      </c>
    </row>
    <row r="31" spans="1:8" x14ac:dyDescent="0.2">
      <c r="A31" s="2"/>
      <c r="B31" s="8" t="s">
        <v>46</v>
      </c>
      <c r="C31" s="13">
        <v>27016898.479999993</v>
      </c>
      <c r="D31" s="13">
        <v>-725127.3899999999</v>
      </c>
      <c r="E31" s="13">
        <v>26291771.089999996</v>
      </c>
      <c r="F31" s="13">
        <v>2034552.1900000002</v>
      </c>
      <c r="G31" s="13">
        <v>1875062.4800000002</v>
      </c>
      <c r="H31" s="13">
        <f t="shared" si="5"/>
        <v>24257218.899999995</v>
      </c>
    </row>
    <row r="32" spans="1:8" x14ac:dyDescent="0.2">
      <c r="A32" s="2"/>
      <c r="B32" s="8" t="s">
        <v>0</v>
      </c>
      <c r="C32" s="13">
        <v>93515535.829999998</v>
      </c>
      <c r="D32" s="13">
        <v>7340081.1099999975</v>
      </c>
      <c r="E32" s="13">
        <v>100855616.93999998</v>
      </c>
      <c r="F32" s="13">
        <v>19177945.659999993</v>
      </c>
      <c r="G32" s="13">
        <v>19121330.340000004</v>
      </c>
      <c r="H32" s="13">
        <f t="shared" si="5"/>
        <v>81677671.279999986</v>
      </c>
    </row>
    <row r="33" spans="1:8" x14ac:dyDescent="0.2">
      <c r="A33" s="11" t="s">
        <v>19</v>
      </c>
      <c r="B33" s="4"/>
      <c r="C33" s="14">
        <f>SUM(C34:C42)</f>
        <v>852247535.5799998</v>
      </c>
      <c r="D33" s="14">
        <f t="shared" ref="D33:H33" si="6">SUM(D34:D42)</f>
        <v>90483500.379999995</v>
      </c>
      <c r="E33" s="14">
        <f t="shared" si="6"/>
        <v>942731035.95999992</v>
      </c>
      <c r="F33" s="14">
        <f t="shared" si="6"/>
        <v>281066862.04999995</v>
      </c>
      <c r="G33" s="14">
        <f t="shared" si="6"/>
        <v>266013320.04000002</v>
      </c>
      <c r="H33" s="14">
        <f t="shared" si="6"/>
        <v>661664173.90999997</v>
      </c>
    </row>
    <row r="34" spans="1:8" x14ac:dyDescent="0.2">
      <c r="A34" s="2"/>
      <c r="B34" s="8" t="s">
        <v>47</v>
      </c>
      <c r="C34" s="13">
        <v>12731839.199999999</v>
      </c>
      <c r="D34" s="13">
        <v>0</v>
      </c>
      <c r="E34" s="13">
        <v>12731839.199999999</v>
      </c>
      <c r="F34" s="13">
        <v>1500000</v>
      </c>
      <c r="G34" s="13">
        <v>1500000</v>
      </c>
      <c r="H34" s="13">
        <f>E34-F34</f>
        <v>11231839.199999999</v>
      </c>
    </row>
    <row r="35" spans="1:8" x14ac:dyDescent="0.2">
      <c r="A35" s="2"/>
      <c r="B35" s="8" t="s">
        <v>48</v>
      </c>
      <c r="C35" s="13">
        <v>696801539.56999981</v>
      </c>
      <c r="D35" s="13">
        <v>48761216.280000001</v>
      </c>
      <c r="E35" s="13">
        <v>745562755.8499999</v>
      </c>
      <c r="F35" s="13">
        <v>241206393.88999999</v>
      </c>
      <c r="G35" s="13">
        <v>230146393.92000002</v>
      </c>
      <c r="H35" s="13">
        <f t="shared" ref="H35:H42" si="7">E35-F35</f>
        <v>504356361.95999992</v>
      </c>
    </row>
    <row r="36" spans="1:8" x14ac:dyDescent="0.2">
      <c r="A36" s="2"/>
      <c r="B36" s="8" t="s">
        <v>49</v>
      </c>
      <c r="C36" s="13">
        <v>43310500</v>
      </c>
      <c r="D36" s="13">
        <v>18280181.039999999</v>
      </c>
      <c r="E36" s="13">
        <v>61590681.039999999</v>
      </c>
      <c r="F36" s="13">
        <v>14972302.779999999</v>
      </c>
      <c r="G36" s="13">
        <v>13600302.779999999</v>
      </c>
      <c r="H36" s="13">
        <f t="shared" si="7"/>
        <v>46618378.259999998</v>
      </c>
    </row>
    <row r="37" spans="1:8" x14ac:dyDescent="0.2">
      <c r="A37" s="2"/>
      <c r="B37" s="8" t="s">
        <v>50</v>
      </c>
      <c r="C37" s="13">
        <v>98294156.530000001</v>
      </c>
      <c r="D37" s="13">
        <v>23442103.059999995</v>
      </c>
      <c r="E37" s="13">
        <v>121736259.59000002</v>
      </c>
      <c r="F37" s="13">
        <v>23070508.93</v>
      </c>
      <c r="G37" s="13">
        <v>20448966.890000001</v>
      </c>
      <c r="H37" s="13">
        <f t="shared" si="7"/>
        <v>98665750.660000026</v>
      </c>
    </row>
    <row r="38" spans="1:8" x14ac:dyDescent="0.2">
      <c r="A38" s="2"/>
      <c r="B38" s="8" t="s">
        <v>7</v>
      </c>
      <c r="C38" s="13">
        <v>1074500.28</v>
      </c>
      <c r="D38" s="13">
        <v>0</v>
      </c>
      <c r="E38" s="13">
        <v>1074500.28</v>
      </c>
      <c r="F38" s="13">
        <v>289620.45</v>
      </c>
      <c r="G38" s="13">
        <v>289620.45</v>
      </c>
      <c r="H38" s="13">
        <f t="shared" si="7"/>
        <v>784879.83000000007</v>
      </c>
    </row>
    <row r="39" spans="1:8" x14ac:dyDescent="0.2">
      <c r="A39" s="2"/>
      <c r="B39" s="8" t="s">
        <v>51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f t="shared" si="7"/>
        <v>0</v>
      </c>
    </row>
    <row r="40" spans="1:8" x14ac:dyDescent="0.2">
      <c r="A40" s="2"/>
      <c r="B40" s="8" t="s">
        <v>52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f t="shared" si="7"/>
        <v>0</v>
      </c>
    </row>
    <row r="41" spans="1:8" x14ac:dyDescent="0.2">
      <c r="A41" s="2"/>
      <c r="B41" s="8" t="s">
        <v>3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f t="shared" si="7"/>
        <v>0</v>
      </c>
    </row>
    <row r="42" spans="1:8" x14ac:dyDescent="0.2">
      <c r="A42" s="2"/>
      <c r="B42" s="8" t="s">
        <v>53</v>
      </c>
      <c r="C42" s="13">
        <v>35000</v>
      </c>
      <c r="D42" s="13">
        <v>0</v>
      </c>
      <c r="E42" s="13">
        <v>35000</v>
      </c>
      <c r="F42" s="13">
        <v>28036</v>
      </c>
      <c r="G42" s="13">
        <v>28036</v>
      </c>
      <c r="H42" s="13">
        <f t="shared" si="7"/>
        <v>6964</v>
      </c>
    </row>
    <row r="43" spans="1:8" x14ac:dyDescent="0.2">
      <c r="A43" s="11" t="s">
        <v>20</v>
      </c>
      <c r="B43" s="4"/>
      <c r="C43" s="14">
        <f>SUM(C44:C52)</f>
        <v>234437844.91000003</v>
      </c>
      <c r="D43" s="14">
        <f t="shared" ref="D43:H43" si="8">SUM(D44:D52)</f>
        <v>132961830.37</v>
      </c>
      <c r="E43" s="14">
        <f t="shared" si="8"/>
        <v>367399675.27999997</v>
      </c>
      <c r="F43" s="14">
        <f t="shared" si="8"/>
        <v>59953733.869999997</v>
      </c>
      <c r="G43" s="14">
        <f t="shared" si="8"/>
        <v>46999500.840000004</v>
      </c>
      <c r="H43" s="14">
        <f t="shared" si="8"/>
        <v>307445941.40999997</v>
      </c>
    </row>
    <row r="44" spans="1:8" x14ac:dyDescent="0.2">
      <c r="A44" s="2"/>
      <c r="B44" s="8" t="s">
        <v>54</v>
      </c>
      <c r="C44" s="13">
        <v>10013702.930000003</v>
      </c>
      <c r="D44" s="13">
        <v>7249303.21</v>
      </c>
      <c r="E44" s="13">
        <v>17263006.139999997</v>
      </c>
      <c r="F44" s="13">
        <v>3032788.6799999997</v>
      </c>
      <c r="G44" s="13">
        <v>3010774.1999999997</v>
      </c>
      <c r="H44" s="13">
        <f>E44-F44</f>
        <v>14230217.459999997</v>
      </c>
    </row>
    <row r="45" spans="1:8" x14ac:dyDescent="0.2">
      <c r="A45" s="2"/>
      <c r="B45" s="8" t="s">
        <v>55</v>
      </c>
      <c r="C45" s="13">
        <v>628482.19999999995</v>
      </c>
      <c r="D45" s="13">
        <v>-127808.2</v>
      </c>
      <c r="E45" s="13">
        <v>500674</v>
      </c>
      <c r="F45" s="13">
        <v>0</v>
      </c>
      <c r="G45" s="13">
        <v>0</v>
      </c>
      <c r="H45" s="13">
        <f t="shared" ref="H45:H76" si="9">E45-F45</f>
        <v>500674</v>
      </c>
    </row>
    <row r="46" spans="1:8" x14ac:dyDescent="0.2">
      <c r="A46" s="2"/>
      <c r="B46" s="8" t="s">
        <v>56</v>
      </c>
      <c r="C46" s="13">
        <v>586144</v>
      </c>
      <c r="D46" s="13">
        <v>-82369</v>
      </c>
      <c r="E46" s="13">
        <v>503775</v>
      </c>
      <c r="F46" s="13">
        <v>6600.4</v>
      </c>
      <c r="G46" s="13">
        <v>6600.4</v>
      </c>
      <c r="H46" s="13">
        <f t="shared" si="9"/>
        <v>497174.6</v>
      </c>
    </row>
    <row r="47" spans="1:8" x14ac:dyDescent="0.2">
      <c r="A47" s="2"/>
      <c r="B47" s="8" t="s">
        <v>57</v>
      </c>
      <c r="C47" s="13">
        <v>21800000</v>
      </c>
      <c r="D47" s="13">
        <v>14730759.83</v>
      </c>
      <c r="E47" s="13">
        <v>36530759.829999998</v>
      </c>
      <c r="F47" s="13">
        <v>13560855.07</v>
      </c>
      <c r="G47" s="13">
        <v>13560855.07</v>
      </c>
      <c r="H47" s="13">
        <f t="shared" si="9"/>
        <v>22969904.759999998</v>
      </c>
    </row>
    <row r="48" spans="1:8" x14ac:dyDescent="0.2">
      <c r="A48" s="2"/>
      <c r="B48" s="8" t="s">
        <v>58</v>
      </c>
      <c r="C48" s="13">
        <v>6693243</v>
      </c>
      <c r="D48" s="13">
        <v>3173246.05</v>
      </c>
      <c r="E48" s="13">
        <v>9866489.0500000007</v>
      </c>
      <c r="F48" s="13">
        <v>0</v>
      </c>
      <c r="G48" s="13">
        <v>0</v>
      </c>
      <c r="H48" s="13">
        <f t="shared" si="9"/>
        <v>9866489.0500000007</v>
      </c>
    </row>
    <row r="49" spans="1:8" x14ac:dyDescent="0.2">
      <c r="A49" s="2"/>
      <c r="B49" s="8" t="s">
        <v>59</v>
      </c>
      <c r="C49" s="13">
        <v>24403029.739999995</v>
      </c>
      <c r="D49" s="13">
        <v>5999802.3200000012</v>
      </c>
      <c r="E49" s="13">
        <v>30402832.059999999</v>
      </c>
      <c r="F49" s="13">
        <v>121838.03</v>
      </c>
      <c r="G49" s="13">
        <v>58394.400000000001</v>
      </c>
      <c r="H49" s="13">
        <f t="shared" si="9"/>
        <v>30280994.029999997</v>
      </c>
    </row>
    <row r="50" spans="1:8" x14ac:dyDescent="0.2">
      <c r="A50" s="2"/>
      <c r="B50" s="8" t="s">
        <v>60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f t="shared" si="9"/>
        <v>0</v>
      </c>
    </row>
    <row r="51" spans="1:8" x14ac:dyDescent="0.2">
      <c r="A51" s="2"/>
      <c r="B51" s="8" t="s">
        <v>61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f t="shared" si="9"/>
        <v>0</v>
      </c>
    </row>
    <row r="52" spans="1:8" x14ac:dyDescent="0.2">
      <c r="A52" s="2"/>
      <c r="B52" s="8" t="s">
        <v>62</v>
      </c>
      <c r="C52" s="13">
        <v>170313243.04000002</v>
      </c>
      <c r="D52" s="13">
        <v>102018896.16000001</v>
      </c>
      <c r="E52" s="13">
        <v>272332139.19999999</v>
      </c>
      <c r="F52" s="13">
        <v>43231651.689999998</v>
      </c>
      <c r="G52" s="13">
        <v>30362876.77</v>
      </c>
      <c r="H52" s="13">
        <f t="shared" si="9"/>
        <v>229100487.50999999</v>
      </c>
    </row>
    <row r="53" spans="1:8" x14ac:dyDescent="0.2">
      <c r="A53" s="11" t="s">
        <v>21</v>
      </c>
      <c r="B53" s="4"/>
      <c r="C53" s="14">
        <f>SUM(C54:C56)</f>
        <v>426937274.89999998</v>
      </c>
      <c r="D53" s="14">
        <f t="shared" ref="D53:H53" si="10">SUM(D54:D56)</f>
        <v>537886256.75000012</v>
      </c>
      <c r="E53" s="14">
        <f t="shared" si="10"/>
        <v>964823532.63</v>
      </c>
      <c r="F53" s="14">
        <f t="shared" si="10"/>
        <v>134359812.37</v>
      </c>
      <c r="G53" s="14">
        <f t="shared" si="10"/>
        <v>126093657.18000004</v>
      </c>
      <c r="H53" s="14">
        <f t="shared" si="10"/>
        <v>830463720.26000011</v>
      </c>
    </row>
    <row r="54" spans="1:8" x14ac:dyDescent="0.2">
      <c r="A54" s="2"/>
      <c r="B54" s="8" t="s">
        <v>63</v>
      </c>
      <c r="C54" s="13">
        <v>410247274.89999998</v>
      </c>
      <c r="D54" s="13">
        <v>349644718.11000013</v>
      </c>
      <c r="E54" s="13">
        <v>759891993.99000001</v>
      </c>
      <c r="F54" s="13">
        <v>95034665.049999997</v>
      </c>
      <c r="G54" s="13">
        <v>89343270.900000036</v>
      </c>
      <c r="H54" s="13">
        <f t="shared" si="9"/>
        <v>664857328.94000006</v>
      </c>
    </row>
    <row r="55" spans="1:8" x14ac:dyDescent="0.2">
      <c r="A55" s="2"/>
      <c r="B55" s="8" t="s">
        <v>64</v>
      </c>
      <c r="C55" s="13">
        <v>16690000</v>
      </c>
      <c r="D55" s="13">
        <v>188241538.63999999</v>
      </c>
      <c r="E55" s="13">
        <v>204931538.64000002</v>
      </c>
      <c r="F55" s="13">
        <v>39325147.319999993</v>
      </c>
      <c r="G55" s="13">
        <v>36750386.280000001</v>
      </c>
      <c r="H55" s="13">
        <f t="shared" si="9"/>
        <v>165606391.32000002</v>
      </c>
    </row>
    <row r="56" spans="1:8" x14ac:dyDescent="0.2">
      <c r="A56" s="2"/>
      <c r="B56" s="8" t="s">
        <v>65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f t="shared" si="9"/>
        <v>0</v>
      </c>
    </row>
    <row r="57" spans="1:8" x14ac:dyDescent="0.2">
      <c r="A57" s="11" t="s">
        <v>22</v>
      </c>
      <c r="B57" s="4"/>
      <c r="C57" s="14">
        <f>SUM(C58:C64)</f>
        <v>90491856.799999997</v>
      </c>
      <c r="D57" s="14">
        <f t="shared" ref="D57:H57" si="11">SUM(D58:D64)</f>
        <v>184629044.47</v>
      </c>
      <c r="E57" s="14">
        <f t="shared" si="11"/>
        <v>275120901.26999998</v>
      </c>
      <c r="F57" s="14">
        <f t="shared" si="11"/>
        <v>0</v>
      </c>
      <c r="G57" s="14">
        <f t="shared" si="11"/>
        <v>0</v>
      </c>
      <c r="H57" s="14">
        <f t="shared" si="11"/>
        <v>275120901.26999998</v>
      </c>
    </row>
    <row r="58" spans="1:8" x14ac:dyDescent="0.2">
      <c r="A58" s="2"/>
      <c r="B58" s="8" t="s">
        <v>66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f t="shared" si="9"/>
        <v>0</v>
      </c>
    </row>
    <row r="59" spans="1:8" x14ac:dyDescent="0.2">
      <c r="A59" s="2"/>
      <c r="B59" s="8" t="s">
        <v>67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f t="shared" si="9"/>
        <v>0</v>
      </c>
    </row>
    <row r="60" spans="1:8" x14ac:dyDescent="0.2">
      <c r="A60" s="2"/>
      <c r="B60" s="8" t="s">
        <v>68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f t="shared" si="9"/>
        <v>0</v>
      </c>
    </row>
    <row r="61" spans="1:8" x14ac:dyDescent="0.2">
      <c r="A61" s="2"/>
      <c r="B61" s="8" t="s">
        <v>69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f t="shared" si="9"/>
        <v>0</v>
      </c>
    </row>
    <row r="62" spans="1:8" x14ac:dyDescent="0.2">
      <c r="A62" s="2"/>
      <c r="B62" s="8" t="s">
        <v>70</v>
      </c>
      <c r="C62" s="13">
        <v>291856.8</v>
      </c>
      <c r="D62" s="13">
        <v>32464.6</v>
      </c>
      <c r="E62" s="13">
        <v>324321.39999999997</v>
      </c>
      <c r="F62" s="13">
        <v>0</v>
      </c>
      <c r="G62" s="13">
        <v>0</v>
      </c>
      <c r="H62" s="13">
        <f t="shared" si="9"/>
        <v>324321.39999999997</v>
      </c>
    </row>
    <row r="63" spans="1:8" x14ac:dyDescent="0.2">
      <c r="A63" s="2"/>
      <c r="B63" s="8" t="s">
        <v>71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f t="shared" si="9"/>
        <v>0</v>
      </c>
    </row>
    <row r="64" spans="1:8" x14ac:dyDescent="0.2">
      <c r="A64" s="2"/>
      <c r="B64" s="8" t="s">
        <v>72</v>
      </c>
      <c r="C64" s="13">
        <v>90200000</v>
      </c>
      <c r="D64" s="13">
        <v>184596579.87</v>
      </c>
      <c r="E64" s="13">
        <v>274796579.87</v>
      </c>
      <c r="F64" s="13">
        <v>0</v>
      </c>
      <c r="G64" s="13">
        <v>0</v>
      </c>
      <c r="H64" s="13">
        <f t="shared" si="9"/>
        <v>274796579.87</v>
      </c>
    </row>
    <row r="65" spans="1:8" x14ac:dyDescent="0.2">
      <c r="A65" s="11" t="s">
        <v>23</v>
      </c>
      <c r="B65" s="4"/>
      <c r="C65" s="14">
        <f>SUM(C66:C68)</f>
        <v>0</v>
      </c>
      <c r="D65" s="14">
        <f t="shared" ref="D65:H65" si="12">SUM(D66:D68)</f>
        <v>0</v>
      </c>
      <c r="E65" s="14">
        <f t="shared" si="12"/>
        <v>0</v>
      </c>
      <c r="F65" s="14">
        <f t="shared" si="12"/>
        <v>0</v>
      </c>
      <c r="G65" s="14">
        <f t="shared" si="12"/>
        <v>0</v>
      </c>
      <c r="H65" s="14">
        <f t="shared" si="12"/>
        <v>0</v>
      </c>
    </row>
    <row r="66" spans="1:8" x14ac:dyDescent="0.2">
      <c r="A66" s="2"/>
      <c r="B66" s="8" t="s">
        <v>4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f t="shared" si="9"/>
        <v>0</v>
      </c>
    </row>
    <row r="67" spans="1:8" x14ac:dyDescent="0.2">
      <c r="A67" s="2"/>
      <c r="B67" s="8" t="s">
        <v>5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f t="shared" si="9"/>
        <v>0</v>
      </c>
    </row>
    <row r="68" spans="1:8" x14ac:dyDescent="0.2">
      <c r="A68" s="2"/>
      <c r="B68" s="8" t="s">
        <v>6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f t="shared" si="9"/>
        <v>0</v>
      </c>
    </row>
    <row r="69" spans="1:8" x14ac:dyDescent="0.2">
      <c r="A69" s="11" t="s">
        <v>24</v>
      </c>
      <c r="B69" s="4"/>
      <c r="C69" s="14">
        <f>SUM(C70:C76)</f>
        <v>139471285.24000001</v>
      </c>
      <c r="D69" s="14">
        <f t="shared" ref="D69:H69" si="13">SUM(D70:D76)</f>
        <v>0</v>
      </c>
      <c r="E69" s="14">
        <f t="shared" si="13"/>
        <v>139471285.24000001</v>
      </c>
      <c r="F69" s="14">
        <f t="shared" si="13"/>
        <v>33005762.550000001</v>
      </c>
      <c r="G69" s="14">
        <f t="shared" si="13"/>
        <v>33005762.550000001</v>
      </c>
      <c r="H69" s="14">
        <f t="shared" si="13"/>
        <v>106465522.69</v>
      </c>
    </row>
    <row r="70" spans="1:8" x14ac:dyDescent="0.2">
      <c r="A70" s="2"/>
      <c r="B70" s="8" t="s">
        <v>73</v>
      </c>
      <c r="C70" s="13">
        <v>79131101.040000007</v>
      </c>
      <c r="D70" s="13">
        <v>0</v>
      </c>
      <c r="E70" s="13">
        <v>79131101.040000007</v>
      </c>
      <c r="F70" s="13">
        <v>19432110.09</v>
      </c>
      <c r="G70" s="13">
        <v>19432110.09</v>
      </c>
      <c r="H70" s="13">
        <f t="shared" si="9"/>
        <v>59698990.950000003</v>
      </c>
    </row>
    <row r="71" spans="1:8" x14ac:dyDescent="0.2">
      <c r="A71" s="2"/>
      <c r="B71" s="8" t="s">
        <v>74</v>
      </c>
      <c r="C71" s="13">
        <v>60240184.200000003</v>
      </c>
      <c r="D71" s="13">
        <v>0</v>
      </c>
      <c r="E71" s="13">
        <v>60240184.200000003</v>
      </c>
      <c r="F71" s="13">
        <v>13573652.460000001</v>
      </c>
      <c r="G71" s="13">
        <v>13573652.460000001</v>
      </c>
      <c r="H71" s="13">
        <f t="shared" si="9"/>
        <v>46666531.740000002</v>
      </c>
    </row>
    <row r="72" spans="1:8" x14ac:dyDescent="0.2">
      <c r="A72" s="2"/>
      <c r="B72" s="8" t="s">
        <v>75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f t="shared" si="9"/>
        <v>0</v>
      </c>
    </row>
    <row r="73" spans="1:8" x14ac:dyDescent="0.2">
      <c r="A73" s="2"/>
      <c r="B73" s="8" t="s">
        <v>76</v>
      </c>
      <c r="C73" s="13">
        <v>100000</v>
      </c>
      <c r="D73" s="13">
        <v>0</v>
      </c>
      <c r="E73" s="13">
        <v>100000</v>
      </c>
      <c r="F73" s="13">
        <v>0</v>
      </c>
      <c r="G73" s="13">
        <v>0</v>
      </c>
      <c r="H73" s="13">
        <f t="shared" si="9"/>
        <v>100000</v>
      </c>
    </row>
    <row r="74" spans="1:8" x14ac:dyDescent="0.2">
      <c r="A74" s="2"/>
      <c r="B74" s="8" t="s">
        <v>77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f t="shared" si="9"/>
        <v>0</v>
      </c>
    </row>
    <row r="75" spans="1:8" x14ac:dyDescent="0.2">
      <c r="A75" s="2"/>
      <c r="B75" s="8" t="s">
        <v>78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f t="shared" si="9"/>
        <v>0</v>
      </c>
    </row>
    <row r="76" spans="1:8" x14ac:dyDescent="0.2">
      <c r="A76" s="3"/>
      <c r="B76" s="9" t="s">
        <v>79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f t="shared" si="9"/>
        <v>0</v>
      </c>
    </row>
    <row r="77" spans="1:8" x14ac:dyDescent="0.2">
      <c r="A77" s="5"/>
      <c r="B77" s="10" t="s">
        <v>8</v>
      </c>
      <c r="C77" s="15">
        <f>C69+C65+C57+C53+C43+C33+C23+C13+C5</f>
        <v>5841585481.0699997</v>
      </c>
      <c r="D77" s="15">
        <f>D69+D65+D57+D53+D43+D33+D23+D13+D5+1</f>
        <v>1065780544.1100001</v>
      </c>
      <c r="E77" s="15">
        <f t="shared" ref="E77:H77" si="14">E69+E65+E57+E53+E43+E33+E23+E13+E5</f>
        <v>6907366025.1599998</v>
      </c>
      <c r="F77" s="15">
        <f t="shared" si="14"/>
        <v>1319050489.3499999</v>
      </c>
      <c r="G77" s="15">
        <f t="shared" si="14"/>
        <v>1246489975.1800003</v>
      </c>
      <c r="H77" s="15">
        <f t="shared" si="14"/>
        <v>5588315535.8099995</v>
      </c>
    </row>
    <row r="92" spans="2:6" x14ac:dyDescent="0.2">
      <c r="B92" s="16" t="s">
        <v>84</v>
      </c>
      <c r="C92" s="17"/>
      <c r="D92" s="31" t="s">
        <v>85</v>
      </c>
      <c r="E92" s="31"/>
      <c r="F92" s="31"/>
    </row>
    <row r="93" spans="2:6" x14ac:dyDescent="0.2">
      <c r="B93" s="18" t="s">
        <v>86</v>
      </c>
      <c r="C93" s="17"/>
      <c r="D93" s="19" t="s">
        <v>87</v>
      </c>
      <c r="E93" s="19"/>
      <c r="F93" s="19"/>
    </row>
  </sheetData>
  <sheetProtection formatCells="0" formatColumns="0" formatRows="0" autoFilter="0"/>
  <mergeCells count="6">
    <mergeCell ref="D93:F93"/>
    <mergeCell ref="A1:H1"/>
    <mergeCell ref="C2:G2"/>
    <mergeCell ref="H2:H3"/>
    <mergeCell ref="A2:B4"/>
    <mergeCell ref="D92:F92"/>
  </mergeCells>
  <printOptions horizontalCentered="1"/>
  <pageMargins left="0.70866141732283472" right="0.70866141732283472" top="0.74803149606299213" bottom="0.74803149606299213" header="0.31496062992125984" footer="0.31496062992125984"/>
  <pageSetup scale="63" fitToHeight="0" orientation="portrait" r:id="rId1"/>
  <ignoredErrors>
    <ignoredError sqref="C5:H12 C13:G77" unlockedFormula="1"/>
    <ignoredError sqref="H13:H77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Jonathan Edmundo Contreras Veloz</cp:lastModifiedBy>
  <cp:lastPrinted>2021-04-23T17:41:20Z</cp:lastPrinted>
  <dcterms:created xsi:type="dcterms:W3CDTF">2014-02-10T03:37:14Z</dcterms:created>
  <dcterms:modified xsi:type="dcterms:W3CDTF">2021-05-04T18:26:39Z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